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žsakymas" sheetId="1" state="visible" r:id="rId3"/>
    <sheet name="Pildymo instrukcij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<sst xmlns="http://schemas.openxmlformats.org/spreadsheetml/2006/main" count="95" uniqueCount="89">
  <si>
    <t xml:space="preserve">MB BRIAUNĖLIS</t>
  </si>
  <si>
    <t xml:space="preserve">Pjovimo · kantavimo · gręžimo užsakymo forma</t>
  </si>
  <si>
    <t xml:space="preserve">Įmonė / Vardas:</t>
  </si>
  <si>
    <t xml:space="preserve">Kontaktinis asmuo:</t>
  </si>
  <si>
    <t xml:space="preserve">Telefonas:</t>
  </si>
  <si>
    <t xml:space="preserve">El. paštas:</t>
  </si>
  <si>
    <t xml:space="preserve">Užsakymo data:</t>
  </si>
  <si>
    <t xml:space="preserve">Pageidaujamas terminas:</t>
  </si>
  <si>
    <t xml:space="preserve">⚠  SVARBU — MATMENYS</t>
  </si>
  <si>
    <t xml:space="preserve">Mūsų kantavimo staklės turi PIRMINĮ FREZAVIMĄ. Todėl rašykite GALUTINIUS detalės matmenis — tokius, kokių norite gauti po kantavimo. Kanto storio atimti NEREIKIA, mes tai įvertiname patys.</t>
  </si>
  <si>
    <t xml:space="preserve">Pildykite GELTONUS laukelius.</t>
  </si>
  <si>
    <t xml:space="preserve">Pilki stulpeliai (O, P) — skaičiuojami automatiškai, jų nepildykite.</t>
  </si>
  <si>
    <t xml:space="preserve">Nr.</t>
  </si>
  <si>
    <t xml:space="preserve">Detalės pavadinimas</t>
  </si>
  <si>
    <t xml:space="preserve">Kiekis,
vnt</t>
  </si>
  <si>
    <t xml:space="preserve">Ilgis, mm
(galutinis)</t>
  </si>
  <si>
    <t xml:space="preserve">Plotis, mm
(galutinis)</t>
  </si>
  <si>
    <t xml:space="preserve">Medžiaga</t>
  </si>
  <si>
    <t xml:space="preserve">Storis,
mm</t>
  </si>
  <si>
    <t xml:space="preserve">Kantas
Ilgis 1</t>
  </si>
  <si>
    <t xml:space="preserve">Kantas
Ilgis 2</t>
  </si>
  <si>
    <t xml:space="preserve">Kantas
Plotis 1</t>
  </si>
  <si>
    <t xml:space="preserve">Kantas
Plotis 2</t>
  </si>
  <si>
    <t xml:space="preserve">Kanto
storis, mm</t>
  </si>
  <si>
    <t xml:space="preserve">Gręžimas</t>
  </si>
  <si>
    <t xml:space="preserve">Pastabos</t>
  </si>
  <si>
    <t xml:space="preserve">Plotas, m²
(auto)</t>
  </si>
  <si>
    <t xml:space="preserve">Kanto ilgis, m
(auto)</t>
  </si>
  <si>
    <t xml:space="preserve">Šoninė sienelė (PVZ.)</t>
  </si>
  <si>
    <t xml:space="preserve">LMDP Egger H1180 Halifax</t>
  </si>
  <si>
    <t xml:space="preserve">x</t>
  </si>
  <si>
    <t xml:space="preserve">Taip — pagal brėžinį</t>
  </si>
  <si>
    <t xml:space="preserve">Pavyzdys — ištrinkite</t>
  </si>
  <si>
    <t xml:space="preserve">IŠ VISO:</t>
  </si>
  <si>
    <t xml:space="preserve">Kanto žymėjimas: pažymėkite „x" prie tų kraštų, kuriuos reikia kantuoti. Ilgis 1 / Ilgis 2 — ilgieji kraštai; Plotis 1 / Plotis 2 — trumpieji kraštai.</t>
  </si>
  <si>
    <t xml:space="preserve">MEDŽIAGŲ POREIKIS IR ORIENTACINĖ KAINA</t>
  </si>
  <si>
    <t xml:space="preserve">Skaičiuojama automatiškai. Galutinę kainą patvirtiname peržiūrėję projektą.</t>
  </si>
  <si>
    <t xml:space="preserve">Įkainiai (be PVM)</t>
  </si>
  <si>
    <t xml:space="preserve">LMDP lapo (2800×2070 mm) supjovimas, €</t>
  </si>
  <si>
    <t xml:space="preserve">lapui</t>
  </si>
  <si>
    <t xml:space="preserve">Kantavimas PVC, € už bėginį metrą</t>
  </si>
  <si>
    <t xml:space="preserve">už metrą</t>
  </si>
  <si>
    <t xml:space="preserve">Gręžimas, € už detalę (nuo)</t>
  </si>
  <si>
    <t xml:space="preserve">už detalę</t>
  </si>
  <si>
    <t xml:space="preserve">Atraižų atsarga kantui, %</t>
  </si>
  <si>
    <t xml:space="preserve">perkant medžiagą</t>
  </si>
  <si>
    <t xml:space="preserve">Detalių plotas iš viso, m²</t>
  </si>
  <si>
    <t xml:space="preserve">Kanto ilgis (grynas), m</t>
  </si>
  <si>
    <t xml:space="preserve">KANTO MEDŽIAGOS POREIKIS (su atsarga), m</t>
  </si>
  <si>
    <t xml:space="preserve">Preliminarus LMDP lapų kiekis, vnt</t>
  </si>
  <si>
    <t xml:space="preserve">Detalių, kurioms reikia gręžimo, vnt</t>
  </si>
  <si>
    <t xml:space="preserve">Orientacinė kaina</t>
  </si>
  <si>
    <t xml:space="preserve">Pjovimas (lapai × įkainis), €</t>
  </si>
  <si>
    <t xml:space="preserve">Kantavimas (grynas ilgis × įkainis), €</t>
  </si>
  <si>
    <t xml:space="preserve">Gręžimas (detalės × įkainis), €</t>
  </si>
  <si>
    <t xml:space="preserve">IŠ VISO (be PVM), €</t>
  </si>
  <si>
    <t xml:space="preserve">Pastaba: lapų kiekis — orientacinis, apskaičiuotas pagal bendrą detalių plotą su atsarga. Tikslus kiekis paaiškėja po detalių išdėstymo lape. Gręžimas atliekamas tik pagal BazisSoft projektą.</t>
  </si>
  <si>
    <t xml:space="preserve">Užpildytą formą siųskite: edvardas@briaunelis.lt  ·  Klausimai: +370 647 35825  ·  briaunelis.lt</t>
  </si>
  <si>
    <t xml:space="preserve">Kaip užpildyti užsakymo formą</t>
  </si>
  <si>
    <t xml:space="preserve">⚠  SVARBIAUSIA</t>
  </si>
  <si>
    <t xml:space="preserve">Matmenys — galutiniai</t>
  </si>
  <si>
    <t xml:space="preserve">Mūsų kantavimo staklės turi pirminį frezavimą (pre-milling). Prieš užklijuojant kantą, staklės nufrezuoja ploną sluoksnį nuo detalės krašto — taip gaunamas švarus, lygus paviršius ir tvirtesnis klijavimas.</t>
  </si>
  <si>
    <t xml:space="preserve">TODĖL: rašykite tokius matmenis, kokių norite gauti GATAVĄ detalę — po pjovimo ir kantavimo. Kanto storio atimti nereikia. Pjovimo užlaidą įvertiname mes patys.</t>
  </si>
  <si>
    <t xml:space="preserve">Pavyzdys: norite 720 × 560 mm detalės su 1 mm kantu. Rašykite 720 × 560 — ne 718 × 558.</t>
  </si>
  <si>
    <t xml:space="preserve">STULPELIŲ PAAIŠKINIMAI</t>
  </si>
  <si>
    <t xml:space="preserve">Kaip vadinate detalę savo projekte (pvz. „Šoninė sienelė", „Lentyna", „Fasadas"). Padeda nesusipainioti.</t>
  </si>
  <si>
    <t xml:space="preserve">Kiekis, vnt</t>
  </si>
  <si>
    <t xml:space="preserve">Kiek vienodų detalių reikia.</t>
  </si>
  <si>
    <t xml:space="preserve">Ilgis / Plotis, mm</t>
  </si>
  <si>
    <t xml:space="preserve">GALUTINIAI matmenys. Ilgis — išilgai rašto (jei medžiaga su kryptimi).</t>
  </si>
  <si>
    <t xml:space="preserve">Tiksliai nurodykite: gamintojas, dekoro kodas, pavadinimas (pvz. „Egger H1180 ST37"). Jei medžiagą duodate patys — parašykite „Kliento".</t>
  </si>
  <si>
    <t xml:space="preserve">Storis, mm</t>
  </si>
  <si>
    <t xml:space="preserve">Plokštės storis (16, 18, 22, 25 ir t. t.).</t>
  </si>
  <si>
    <t xml:space="preserve">Kantas: Ilgis 1 / Ilgis 2</t>
  </si>
  <si>
    <t xml:space="preserve">Pažymėkite „x", jei reikia kantuoti ilgąjį kraštą. Ilgis 1 ir Ilgis 2 — priešingi kraštai.</t>
  </si>
  <si>
    <t xml:space="preserve">Kantas: Plotis 1 / Plotis 2</t>
  </si>
  <si>
    <t xml:space="preserve">Pažymėkite „x", jei reikia kantuoti trumpąjį kraštą.</t>
  </si>
  <si>
    <t xml:space="preserve">Kanto storis, mm</t>
  </si>
  <si>
    <t xml:space="preserve">Pasirinkite: 0.4 / 1 / 2 mm arba „Nereikia". Jei kantas turi būti kitoks nei plokštė — parašykite pastabose.</t>
  </si>
  <si>
    <t xml:space="preserve">„Taip" arba „Ne". Jei taip — atsiųskite brėžinį su skylių išdėstymu arba BazisSoft projektą.</t>
  </si>
  <si>
    <t xml:space="preserve">Bet kas svarbaus: rašto kryptis, specialūs pjūviai, kaip sudėti, ir pan.</t>
  </si>
  <si>
    <t xml:space="preserve">Plotas / Kanto ilgis</t>
  </si>
  <si>
    <t xml:space="preserve">Skaičiuojama automatiškai — nepildykite. Padeda įvertinti darbo apimtį.</t>
  </si>
  <si>
    <t xml:space="preserve">DIRBATE SU BAZISSOFT?</t>
  </si>
  <si>
    <t xml:space="preserve">Jei projektuojate BazisSoft programa — šios formos pildyti nereikia. Atsiųskite projekto failą, ir mes patys paimsime detalių sąrašą, matmenis, kantavimą bei gręžimo išdėstymą. Taip greičiau ir be klaidų.</t>
  </si>
  <si>
    <t xml:space="preserve">KAIP SIŲSTI</t>
  </si>
  <si>
    <t xml:space="preserve">El. paštu: edvardas@briaunelis.lt</t>
  </si>
  <si>
    <t xml:space="preserve">Arba per užklausos formą: briaunelis.lt/anketa.html</t>
  </si>
  <si>
    <t xml:space="preserve">Klausimai: +370 647 35825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</si>
</sst>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0.000"/>
    <numFmt numFmtId="167" formatCode="0.00"/>
    <numFmt numFmtId="168" formatCode="0.0"/>
    <numFmt numFmtId="169" formatCode="0"/>
    <numFmt numFmtId="170" formatCode="#,##0.00&quot; €&quot;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C1B1A"/>
      <name val="Arial"/>
      <family val="0"/>
      <charset val="1"/>
    </font>
    <font>
      <sz val="11"/>
      <color rgb="FF6B5B4E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9C4221"/>
      <name val="Arial"/>
      <family val="0"/>
      <charset val="1"/>
    </font>
    <font>
      <sz val="10"/>
      <color rgb="FF9C4221"/>
      <name val="Arial"/>
      <family val="0"/>
      <charset val="1"/>
    </font>
    <font>
      <i val="true"/>
      <sz val="10"/>
      <color rgb="FF6B5B4E"/>
      <name val="Arial"/>
      <family val="0"/>
      <charset val="1"/>
    </font>
    <font>
      <b val="true"/>
      <sz val="9"/>
      <color rgb="FFEDE8E0"/>
      <name val="Arial"/>
      <family val="0"/>
      <charset val="1"/>
    </font>
    <font>
      <i val="true"/>
      <sz val="10"/>
      <color rgb="FF999999"/>
      <name val="Arial"/>
      <family val="0"/>
      <charset val="1"/>
    </font>
    <font>
      <sz val="10"/>
      <color rgb="FF999999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6B5B4E"/>
      <name val="Arial"/>
      <family val="0"/>
      <charset val="1"/>
    </font>
    <font>
      <b val="true"/>
      <sz val="11"/>
      <color rgb="FF1C1B1A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9C4221"/>
      <name val="Arial"/>
      <family val="0"/>
      <charset val="1"/>
    </font>
    <font>
      <b val="true"/>
      <sz val="10"/>
      <color rgb="FF1C1B1A"/>
      <name val="Arial"/>
      <family val="0"/>
      <charset val="1"/>
    </font>
    <font>
      <b val="true"/>
      <sz val="15"/>
      <color rgb="FF1C1B1A"/>
      <name val="Arial"/>
      <family val="0"/>
      <charset val="1"/>
    </font>
    <font>
      <b val="true"/>
      <sz val="12"/>
      <color rgb="FF9C4221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2"/>
      <color rgb="FF1C1B1A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CE4D6"/>
      </patternFill>
    </fill>
    <fill>
      <patternFill patternType="solid">
        <fgColor rgb="FFFCE4D6"/>
        <bgColor rgb="FFEDE8E0"/>
      </patternFill>
    </fill>
    <fill>
      <patternFill patternType="solid">
        <fgColor rgb="FF3D3B38"/>
        <bgColor rgb="FF1C1B1A"/>
      </patternFill>
    </fill>
    <fill>
      <patternFill patternType="solid">
        <fgColor rgb="FFE8E8E8"/>
        <bgColor rgb="FFEDE8E0"/>
      </patternFill>
    </fill>
    <fill>
      <patternFill patternType="solid">
        <fgColor rgb="FFD9C7A8"/>
        <bgColor rgb="FFBFBFB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8E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4D6"/>
      <rgbColor rgb="FF99CCFF"/>
      <rgbColor rgb="FFFF99CC"/>
      <rgbColor rgb="FFCC99FF"/>
      <rgbColor rgb="FFD9C7A8"/>
      <rgbColor rgb="FF3366FF"/>
      <rgbColor rgb="FF33CCCC"/>
      <rgbColor rgb="FF99CC00"/>
      <rgbColor rgb="FFFFCC00"/>
      <rgbColor rgb="FFFF9900"/>
      <rgbColor rgb="FFFF6600"/>
      <rgbColor rgb="FF6B5B4E"/>
      <rgbColor rgb="FF999999"/>
      <rgbColor rgb="FF003366"/>
      <rgbColor rgb="FF339966"/>
      <rgbColor rgb="FF003300"/>
      <rgbColor rgb="FF1C1B1A"/>
      <rgbColor rgb="FF9C4221"/>
      <rgbColor rgb="FF993366"/>
      <rgbColor rgb="FF333399"/>
      <rgbColor rgb="FF3D3B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7" topLeftCell="A1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8"/>
    <col collapsed="false" customWidth="true" hidden="false" outlineLevel="0" max="5" min="4" style="0" width="12"/>
    <col collapsed="false" customWidth="true" hidden="false" outlineLevel="0" max="6" min="6" style="0" width="20"/>
    <col collapsed="false" customWidth="true" hidden="false" outlineLevel="0" max="11" min="7" style="0" width="8"/>
    <col collapsed="false" customWidth="true" hidden="false" outlineLevel="0" max="12" min="12" style="0" width="10"/>
    <col collapsed="false" customWidth="true" hidden="false" outlineLevel="0" max="13" min="13" style="0" width="12"/>
    <col collapsed="false" customWidth="true" hidden="false" outlineLevel="0" max="14" min="14" style="0" width="26"/>
    <col collapsed="false" customWidth="true" hidden="false" outlineLevel="0" max="15" min="15" style="0" width="11"/>
    <col collapsed="false" customWidth="true" hidden="false" outlineLevel="0" max="16" min="16" style="0" width="13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C4" s="4"/>
      <c r="D4" s="4"/>
      <c r="E4" s="4"/>
      <c r="F4" s="4"/>
    </row>
    <row r="5" customFormat="false" ht="15" hidden="false" customHeight="false" outlineLevel="0" collapsed="false">
      <c r="A5" s="3" t="s">
        <v>3</v>
      </c>
      <c r="C5" s="4"/>
      <c r="D5" s="4"/>
      <c r="E5" s="4"/>
      <c r="F5" s="4"/>
    </row>
    <row r="6" customFormat="false" ht="15" hidden="false" customHeight="false" outlineLevel="0" collapsed="false">
      <c r="A6" s="3" t="s">
        <v>4</v>
      </c>
      <c r="C6" s="4"/>
      <c r="D6" s="4"/>
      <c r="E6" s="4"/>
      <c r="F6" s="4"/>
    </row>
    <row r="7" customFormat="false" ht="15" hidden="false" customHeight="false" outlineLevel="0" collapsed="false">
      <c r="A7" s="3" t="s">
        <v>5</v>
      </c>
      <c r="C7" s="4"/>
      <c r="D7" s="4"/>
      <c r="E7" s="4"/>
      <c r="F7" s="4"/>
    </row>
    <row r="8" customFormat="false" ht="15" hidden="false" customHeight="false" outlineLevel="0" collapsed="false">
      <c r="A8" s="3" t="s">
        <v>6</v>
      </c>
      <c r="C8" s="4"/>
      <c r="D8" s="4"/>
      <c r="E8" s="4"/>
      <c r="F8" s="4"/>
    </row>
    <row r="9" customFormat="false" ht="15" hidden="false" customHeight="false" outlineLevel="0" collapsed="false">
      <c r="A9" s="3" t="s">
        <v>7</v>
      </c>
      <c r="C9" s="4"/>
      <c r="D9" s="4"/>
      <c r="E9" s="4"/>
      <c r="F9" s="4"/>
    </row>
    <row r="11" customFormat="false" ht="15" hidden="false" customHeight="false" outlineLevel="0" collapsed="false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customFormat="false" ht="31.5" hidden="false" customHeight="true" outlineLevel="0" collapsed="false">
      <c r="A12" s="6" t="s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4" customFormat="false" ht="15" hidden="false" customHeight="false" outlineLevel="0" collapsed="false">
      <c r="A14" s="3" t="s">
        <v>10</v>
      </c>
      <c r="E14" s="7" t="s">
        <v>11</v>
      </c>
    </row>
    <row r="16" customFormat="false" ht="30" hidden="false" customHeight="true" outlineLevel="0" collapsed="false">
      <c r="A16" s="8" t="s">
        <v>12</v>
      </c>
      <c r="B16" s="8" t="s">
        <v>13</v>
      </c>
      <c r="C16" s="8" t="s">
        <v>14</v>
      </c>
      <c r="D16" s="8" t="s">
        <v>15</v>
      </c>
      <c r="E16" s="8" t="s">
        <v>16</v>
      </c>
      <c r="F16" s="8" t="s">
        <v>17</v>
      </c>
      <c r="G16" s="8" t="s">
        <v>18</v>
      </c>
      <c r="H16" s="8" t="s">
        <v>19</v>
      </c>
      <c r="I16" s="8" t="s">
        <v>20</v>
      </c>
      <c r="J16" s="8" t="s">
        <v>21</v>
      </c>
      <c r="K16" s="8" t="s">
        <v>22</v>
      </c>
      <c r="L16" s="8" t="s">
        <v>23</v>
      </c>
      <c r="M16" s="8" t="s">
        <v>24</v>
      </c>
      <c r="N16" s="8" t="s">
        <v>25</v>
      </c>
      <c r="O16" s="8" t="s">
        <v>26</v>
      </c>
      <c r="P16" s="8" t="s">
        <v>27</v>
      </c>
    </row>
    <row r="17" customFormat="false" ht="15" hidden="false" customHeight="false" outlineLevel="0" collapsed="false">
      <c r="A17" s="9" t="n">
        <v>1</v>
      </c>
      <c r="B17" s="10" t="s">
        <v>28</v>
      </c>
      <c r="C17" s="9" t="n">
        <v>4</v>
      </c>
      <c r="D17" s="9" t="n">
        <v>720</v>
      </c>
      <c r="E17" s="9" t="n">
        <v>560</v>
      </c>
      <c r="F17" s="10" t="s">
        <v>29</v>
      </c>
      <c r="G17" s="9" t="n">
        <v>18</v>
      </c>
      <c r="H17" s="9" t="s">
        <v>30</v>
      </c>
      <c r="I17" s="9" t="s">
        <v>30</v>
      </c>
      <c r="J17" s="9" t="s">
        <v>30</v>
      </c>
      <c r="K17" s="9"/>
      <c r="L17" s="9" t="n">
        <v>1</v>
      </c>
      <c r="M17" s="10" t="s">
        <v>31</v>
      </c>
      <c r="N17" s="10" t="s">
        <v>32</v>
      </c>
      <c r="O17" s="11" t="n">
        <f aca="false">IF(OR(C17="",D17="",E17=""),"",ROUND(C17*D17*E17/1000000,3))</f>
        <v>1.613</v>
      </c>
      <c r="P17" s="11" t="n">
        <f aca="false">IF(C17="","",ROUND(C17*(IF(H17&lt;&gt;"",D17,0)+IF(I17&lt;&gt;"",D17,0)+IF(J17&lt;&gt;"",E17,0)+IF(K17&lt;&gt;"",E17,0))/1000,3))</f>
        <v>8</v>
      </c>
    </row>
    <row r="18" customFormat="false" ht="15" hidden="false" customHeight="false" outlineLevel="0" collapsed="false">
      <c r="A18" s="12" t="n">
        <v>2</v>
      </c>
      <c r="B18" s="13"/>
      <c r="C18" s="14"/>
      <c r="D18" s="14"/>
      <c r="E18" s="14"/>
      <c r="F18" s="13"/>
      <c r="G18" s="14"/>
      <c r="H18" s="14"/>
      <c r="I18" s="14"/>
      <c r="J18" s="14"/>
      <c r="K18" s="14"/>
      <c r="L18" s="14"/>
      <c r="M18" s="13"/>
      <c r="N18" s="13"/>
      <c r="O18" s="15" t="str">
        <f aca="false">IF(OR(C18="",D18="",E18=""),"",ROUND(C18*D18*E18/1000000,3))</f>
        <v/>
      </c>
      <c r="P18" s="15" t="str">
        <f aca="false">IF(C18="","",ROUND(C18*(IF(H18&lt;&gt;"",D18,0)+IF(I18&lt;&gt;"",D18,0)+IF(J18&lt;&gt;"",E18,0)+IF(K18&lt;&gt;"",E18,0))/1000,3))</f>
        <v/>
      </c>
    </row>
    <row r="19" customFormat="false" ht="15" hidden="false" customHeight="false" outlineLevel="0" collapsed="false">
      <c r="A19" s="12" t="n">
        <v>3</v>
      </c>
      <c r="B19" s="13"/>
      <c r="C19" s="14"/>
      <c r="D19" s="14"/>
      <c r="E19" s="14"/>
      <c r="F19" s="13"/>
      <c r="G19" s="14"/>
      <c r="H19" s="14"/>
      <c r="I19" s="14"/>
      <c r="J19" s="14"/>
      <c r="K19" s="14"/>
      <c r="L19" s="14"/>
      <c r="M19" s="13"/>
      <c r="N19" s="13"/>
      <c r="O19" s="15" t="str">
        <f aca="false">IF(OR(C19="",D19="",E19=""),"",ROUND(C19*D19*E19/1000000,3))</f>
        <v/>
      </c>
      <c r="P19" s="15" t="str">
        <f aca="false">IF(C19="","",ROUND(C19*(IF(H19&lt;&gt;"",D19,0)+IF(I19&lt;&gt;"",D19,0)+IF(J19&lt;&gt;"",E19,0)+IF(K19&lt;&gt;"",E19,0))/1000,3))</f>
        <v/>
      </c>
    </row>
    <row r="20" customFormat="false" ht="15" hidden="false" customHeight="false" outlineLevel="0" collapsed="false">
      <c r="A20" s="12" t="n">
        <v>4</v>
      </c>
      <c r="B20" s="13"/>
      <c r="C20" s="14"/>
      <c r="D20" s="14"/>
      <c r="E20" s="14"/>
      <c r="F20" s="13"/>
      <c r="G20" s="14"/>
      <c r="H20" s="14"/>
      <c r="I20" s="14"/>
      <c r="J20" s="14"/>
      <c r="K20" s="14"/>
      <c r="L20" s="14"/>
      <c r="M20" s="13"/>
      <c r="N20" s="13"/>
      <c r="O20" s="15" t="str">
        <f aca="false">IF(OR(C20="",D20="",E20=""),"",ROUND(C20*D20*E20/1000000,3))</f>
        <v/>
      </c>
      <c r="P20" s="15" t="str">
        <f aca="false">IF(C20="","",ROUND(C20*(IF(H20&lt;&gt;"",D20,0)+IF(I20&lt;&gt;"",D20,0)+IF(J20&lt;&gt;"",E20,0)+IF(K20&lt;&gt;"",E20,0))/1000,3))</f>
        <v/>
      </c>
    </row>
    <row r="21" customFormat="false" ht="15" hidden="false" customHeight="false" outlineLevel="0" collapsed="false">
      <c r="A21" s="12" t="n">
        <v>5</v>
      </c>
      <c r="B21" s="13"/>
      <c r="C21" s="14"/>
      <c r="D21" s="14"/>
      <c r="E21" s="14"/>
      <c r="F21" s="13"/>
      <c r="G21" s="14"/>
      <c r="H21" s="14"/>
      <c r="I21" s="14"/>
      <c r="J21" s="14"/>
      <c r="K21" s="14"/>
      <c r="L21" s="14"/>
      <c r="M21" s="13"/>
      <c r="N21" s="13"/>
      <c r="O21" s="15" t="str">
        <f aca="false">IF(OR(C21="",D21="",E21=""),"",ROUND(C21*D21*E21/1000000,3))</f>
        <v/>
      </c>
      <c r="P21" s="15" t="str">
        <f aca="false">IF(C21="","",ROUND(C21*(IF(H21&lt;&gt;"",D21,0)+IF(I21&lt;&gt;"",D21,0)+IF(J21&lt;&gt;"",E21,0)+IF(K21&lt;&gt;"",E21,0))/1000,3))</f>
        <v/>
      </c>
    </row>
    <row r="22" customFormat="false" ht="15" hidden="false" customHeight="false" outlineLevel="0" collapsed="false">
      <c r="A22" s="12" t="n">
        <v>6</v>
      </c>
      <c r="B22" s="13"/>
      <c r="C22" s="14"/>
      <c r="D22" s="14"/>
      <c r="E22" s="14"/>
      <c r="F22" s="13"/>
      <c r="G22" s="14"/>
      <c r="H22" s="14"/>
      <c r="I22" s="14"/>
      <c r="J22" s="14"/>
      <c r="K22" s="14"/>
      <c r="L22" s="14"/>
      <c r="M22" s="13"/>
      <c r="N22" s="13"/>
      <c r="O22" s="15" t="str">
        <f aca="false">IF(OR(C22="",D22="",E22=""),"",ROUND(C22*D22*E22/1000000,3))</f>
        <v/>
      </c>
      <c r="P22" s="15" t="str">
        <f aca="false">IF(C22="","",ROUND(C22*(IF(H22&lt;&gt;"",D22,0)+IF(I22&lt;&gt;"",D22,0)+IF(J22&lt;&gt;"",E22,0)+IF(K22&lt;&gt;"",E22,0))/1000,3))</f>
        <v/>
      </c>
    </row>
    <row r="23" customFormat="false" ht="15" hidden="false" customHeight="false" outlineLevel="0" collapsed="false">
      <c r="A23" s="12" t="n">
        <v>7</v>
      </c>
      <c r="B23" s="13"/>
      <c r="C23" s="14"/>
      <c r="D23" s="14"/>
      <c r="E23" s="14"/>
      <c r="F23" s="13"/>
      <c r="G23" s="14"/>
      <c r="H23" s="14"/>
      <c r="I23" s="14"/>
      <c r="J23" s="14"/>
      <c r="K23" s="14"/>
      <c r="L23" s="14"/>
      <c r="M23" s="13"/>
      <c r="N23" s="13"/>
      <c r="O23" s="15" t="str">
        <f aca="false">IF(OR(C23="",D23="",E23=""),"",ROUND(C23*D23*E23/1000000,3))</f>
        <v/>
      </c>
      <c r="P23" s="15" t="str">
        <f aca="false">IF(C23="","",ROUND(C23*(IF(H23&lt;&gt;"",D23,0)+IF(I23&lt;&gt;"",D23,0)+IF(J23&lt;&gt;"",E23,0)+IF(K23&lt;&gt;"",E23,0))/1000,3))</f>
        <v/>
      </c>
    </row>
    <row r="24" customFormat="false" ht="15" hidden="false" customHeight="false" outlineLevel="0" collapsed="false">
      <c r="A24" s="12" t="n">
        <v>8</v>
      </c>
      <c r="B24" s="13"/>
      <c r="C24" s="14"/>
      <c r="D24" s="14"/>
      <c r="E24" s="14"/>
      <c r="F24" s="13"/>
      <c r="G24" s="14"/>
      <c r="H24" s="14"/>
      <c r="I24" s="14"/>
      <c r="J24" s="14"/>
      <c r="K24" s="14"/>
      <c r="L24" s="14"/>
      <c r="M24" s="13"/>
      <c r="N24" s="13"/>
      <c r="O24" s="15" t="str">
        <f aca="false">IF(OR(C24="",D24="",E24=""),"",ROUND(C24*D24*E24/1000000,3))</f>
        <v/>
      </c>
      <c r="P24" s="15" t="str">
        <f aca="false">IF(C24="","",ROUND(C24*(IF(H24&lt;&gt;"",D24,0)+IF(I24&lt;&gt;"",D24,0)+IF(J24&lt;&gt;"",E24,0)+IF(K24&lt;&gt;"",E24,0))/1000,3))</f>
        <v/>
      </c>
    </row>
    <row r="25" customFormat="false" ht="15" hidden="false" customHeight="false" outlineLevel="0" collapsed="false">
      <c r="A25" s="12" t="n">
        <v>9</v>
      </c>
      <c r="B25" s="13"/>
      <c r="C25" s="14"/>
      <c r="D25" s="14"/>
      <c r="E25" s="14"/>
      <c r="F25" s="13"/>
      <c r="G25" s="14"/>
      <c r="H25" s="14"/>
      <c r="I25" s="14"/>
      <c r="J25" s="14"/>
      <c r="K25" s="14"/>
      <c r="L25" s="14"/>
      <c r="M25" s="13"/>
      <c r="N25" s="13"/>
      <c r="O25" s="15" t="str">
        <f aca="false">IF(OR(C25="",D25="",E25=""),"",ROUND(C25*D25*E25/1000000,3))</f>
        <v/>
      </c>
      <c r="P25" s="15" t="str">
        <f aca="false">IF(C25="","",ROUND(C25*(IF(H25&lt;&gt;"",D25,0)+IF(I25&lt;&gt;"",D25,0)+IF(J25&lt;&gt;"",E25,0)+IF(K25&lt;&gt;"",E25,0))/1000,3))</f>
        <v/>
      </c>
    </row>
    <row r="26" customFormat="false" ht="15" hidden="false" customHeight="false" outlineLevel="0" collapsed="false">
      <c r="A26" s="12" t="n">
        <v>10</v>
      </c>
      <c r="B26" s="13"/>
      <c r="C26" s="14"/>
      <c r="D26" s="14"/>
      <c r="E26" s="14"/>
      <c r="F26" s="13"/>
      <c r="G26" s="14"/>
      <c r="H26" s="14"/>
      <c r="I26" s="14"/>
      <c r="J26" s="14"/>
      <c r="K26" s="14"/>
      <c r="L26" s="14"/>
      <c r="M26" s="13"/>
      <c r="N26" s="13"/>
      <c r="O26" s="15" t="str">
        <f aca="false">IF(OR(C26="",D26="",E26=""),"",ROUND(C26*D26*E26/1000000,3))</f>
        <v/>
      </c>
      <c r="P26" s="15" t="str">
        <f aca="false">IF(C26="","",ROUND(C26*(IF(H26&lt;&gt;"",D26,0)+IF(I26&lt;&gt;"",D26,0)+IF(J26&lt;&gt;"",E26,0)+IF(K26&lt;&gt;"",E26,0))/1000,3))</f>
        <v/>
      </c>
    </row>
    <row r="27" customFormat="false" ht="15" hidden="false" customHeight="false" outlineLevel="0" collapsed="false">
      <c r="A27" s="12" t="n">
        <v>11</v>
      </c>
      <c r="B27" s="13"/>
      <c r="C27" s="14"/>
      <c r="D27" s="14"/>
      <c r="E27" s="14"/>
      <c r="F27" s="13"/>
      <c r="G27" s="14"/>
      <c r="H27" s="14"/>
      <c r="I27" s="14"/>
      <c r="J27" s="14"/>
      <c r="K27" s="14"/>
      <c r="L27" s="14"/>
      <c r="M27" s="13"/>
      <c r="N27" s="13"/>
      <c r="O27" s="15" t="str">
        <f aca="false">IF(OR(C27="",D27="",E27=""),"",ROUND(C27*D27*E27/1000000,3))</f>
        <v/>
      </c>
      <c r="P27" s="15" t="str">
        <f aca="false">IF(C27="","",ROUND(C27*(IF(H27&lt;&gt;"",D27,0)+IF(I27&lt;&gt;"",D27,0)+IF(J27&lt;&gt;"",E27,0)+IF(K27&lt;&gt;"",E27,0))/1000,3))</f>
        <v/>
      </c>
    </row>
    <row r="28" customFormat="false" ht="15" hidden="false" customHeight="false" outlineLevel="0" collapsed="false">
      <c r="A28" s="12" t="n">
        <v>12</v>
      </c>
      <c r="B28" s="13"/>
      <c r="C28" s="14"/>
      <c r="D28" s="14"/>
      <c r="E28" s="14"/>
      <c r="F28" s="13"/>
      <c r="G28" s="14"/>
      <c r="H28" s="14"/>
      <c r="I28" s="14"/>
      <c r="J28" s="14"/>
      <c r="K28" s="14"/>
      <c r="L28" s="14"/>
      <c r="M28" s="13"/>
      <c r="N28" s="13"/>
      <c r="O28" s="15" t="str">
        <f aca="false">IF(OR(C28="",D28="",E28=""),"",ROUND(C28*D28*E28/1000000,3))</f>
        <v/>
      </c>
      <c r="P28" s="15" t="str">
        <f aca="false">IF(C28="","",ROUND(C28*(IF(H28&lt;&gt;"",D28,0)+IF(I28&lt;&gt;"",D28,0)+IF(J28&lt;&gt;"",E28,0)+IF(K28&lt;&gt;"",E28,0))/1000,3))</f>
        <v/>
      </c>
    </row>
    <row r="29" customFormat="false" ht="15" hidden="false" customHeight="false" outlineLevel="0" collapsed="false">
      <c r="A29" s="12" t="n">
        <v>13</v>
      </c>
      <c r="B29" s="13"/>
      <c r="C29" s="14"/>
      <c r="D29" s="14"/>
      <c r="E29" s="14"/>
      <c r="F29" s="13"/>
      <c r="G29" s="14"/>
      <c r="H29" s="14"/>
      <c r="I29" s="14"/>
      <c r="J29" s="14"/>
      <c r="K29" s="14"/>
      <c r="L29" s="14"/>
      <c r="M29" s="13"/>
      <c r="N29" s="13"/>
      <c r="O29" s="15" t="str">
        <f aca="false">IF(OR(C29="",D29="",E29=""),"",ROUND(C29*D29*E29/1000000,3))</f>
        <v/>
      </c>
      <c r="P29" s="15" t="str">
        <f aca="false">IF(C29="","",ROUND(C29*(IF(H29&lt;&gt;"",D29,0)+IF(I29&lt;&gt;"",D29,0)+IF(J29&lt;&gt;"",E29,0)+IF(K29&lt;&gt;"",E29,0))/1000,3))</f>
        <v/>
      </c>
    </row>
    <row r="30" customFormat="false" ht="15" hidden="false" customHeight="false" outlineLevel="0" collapsed="false">
      <c r="A30" s="12" t="n">
        <v>14</v>
      </c>
      <c r="B30" s="13"/>
      <c r="C30" s="14"/>
      <c r="D30" s="14"/>
      <c r="E30" s="14"/>
      <c r="F30" s="13"/>
      <c r="G30" s="14"/>
      <c r="H30" s="14"/>
      <c r="I30" s="14"/>
      <c r="J30" s="14"/>
      <c r="K30" s="14"/>
      <c r="L30" s="14"/>
      <c r="M30" s="13"/>
      <c r="N30" s="13"/>
      <c r="O30" s="15" t="str">
        <f aca="false">IF(OR(C30="",D30="",E30=""),"",ROUND(C30*D30*E30/1000000,3))</f>
        <v/>
      </c>
      <c r="P30" s="15" t="str">
        <f aca="false">IF(C30="","",ROUND(C30*(IF(H30&lt;&gt;"",D30,0)+IF(I30&lt;&gt;"",D30,0)+IF(J30&lt;&gt;"",E30,0)+IF(K30&lt;&gt;"",E30,0))/1000,3))</f>
        <v/>
      </c>
    </row>
    <row r="31" customFormat="false" ht="15" hidden="false" customHeight="false" outlineLevel="0" collapsed="false">
      <c r="A31" s="12" t="n">
        <v>15</v>
      </c>
      <c r="B31" s="13"/>
      <c r="C31" s="14"/>
      <c r="D31" s="14"/>
      <c r="E31" s="14"/>
      <c r="F31" s="13"/>
      <c r="G31" s="14"/>
      <c r="H31" s="14"/>
      <c r="I31" s="14"/>
      <c r="J31" s="14"/>
      <c r="K31" s="14"/>
      <c r="L31" s="14"/>
      <c r="M31" s="13"/>
      <c r="N31" s="13"/>
      <c r="O31" s="15" t="str">
        <f aca="false">IF(OR(C31="",D31="",E31=""),"",ROUND(C31*D31*E31/1000000,3))</f>
        <v/>
      </c>
      <c r="P31" s="15" t="str">
        <f aca="false">IF(C31="","",ROUND(C31*(IF(H31&lt;&gt;"",D31,0)+IF(I31&lt;&gt;"",D31,0)+IF(J31&lt;&gt;"",E31,0)+IF(K31&lt;&gt;"",E31,0))/1000,3))</f>
        <v/>
      </c>
    </row>
    <row r="32" customFormat="false" ht="15" hidden="false" customHeight="false" outlineLevel="0" collapsed="false">
      <c r="A32" s="12" t="n">
        <v>16</v>
      </c>
      <c r="B32" s="13"/>
      <c r="C32" s="14"/>
      <c r="D32" s="14"/>
      <c r="E32" s="14"/>
      <c r="F32" s="13"/>
      <c r="G32" s="14"/>
      <c r="H32" s="14"/>
      <c r="I32" s="14"/>
      <c r="J32" s="14"/>
      <c r="K32" s="14"/>
      <c r="L32" s="14"/>
      <c r="M32" s="13"/>
      <c r="N32" s="13"/>
      <c r="O32" s="15" t="str">
        <f aca="false">IF(OR(C32="",D32="",E32=""),"",ROUND(C32*D32*E32/1000000,3))</f>
        <v/>
      </c>
      <c r="P32" s="15" t="str">
        <f aca="false">IF(C32="","",ROUND(C32*(IF(H32&lt;&gt;"",D32,0)+IF(I32&lt;&gt;"",D32,0)+IF(J32&lt;&gt;"",E32,0)+IF(K32&lt;&gt;"",E32,0))/1000,3))</f>
        <v/>
      </c>
    </row>
    <row r="33" customFormat="false" ht="15" hidden="false" customHeight="false" outlineLevel="0" collapsed="false">
      <c r="A33" s="12" t="n">
        <v>17</v>
      </c>
      <c r="B33" s="13"/>
      <c r="C33" s="14"/>
      <c r="D33" s="14"/>
      <c r="E33" s="14"/>
      <c r="F33" s="13"/>
      <c r="G33" s="14"/>
      <c r="H33" s="14"/>
      <c r="I33" s="14"/>
      <c r="J33" s="14"/>
      <c r="K33" s="14"/>
      <c r="L33" s="14"/>
      <c r="M33" s="13"/>
      <c r="N33" s="13"/>
      <c r="O33" s="15" t="str">
        <f aca="false">IF(OR(C33="",D33="",E33=""),"",ROUND(C33*D33*E33/1000000,3))</f>
        <v/>
      </c>
      <c r="P33" s="15" t="str">
        <f aca="false">IF(C33="","",ROUND(C33*(IF(H33&lt;&gt;"",D33,0)+IF(I33&lt;&gt;"",D33,0)+IF(J33&lt;&gt;"",E33,0)+IF(K33&lt;&gt;"",E33,0))/1000,3))</f>
        <v/>
      </c>
    </row>
    <row r="34" customFormat="false" ht="15" hidden="false" customHeight="false" outlineLevel="0" collapsed="false">
      <c r="A34" s="12" t="n">
        <v>18</v>
      </c>
      <c r="B34" s="13"/>
      <c r="C34" s="14"/>
      <c r="D34" s="14"/>
      <c r="E34" s="14"/>
      <c r="F34" s="13"/>
      <c r="G34" s="14"/>
      <c r="H34" s="14"/>
      <c r="I34" s="14"/>
      <c r="J34" s="14"/>
      <c r="K34" s="14"/>
      <c r="L34" s="14"/>
      <c r="M34" s="13"/>
      <c r="N34" s="13"/>
      <c r="O34" s="15" t="str">
        <f aca="false">IF(OR(C34="",D34="",E34=""),"",ROUND(C34*D34*E34/1000000,3))</f>
        <v/>
      </c>
      <c r="P34" s="15" t="str">
        <f aca="false">IF(C34="","",ROUND(C34*(IF(H34&lt;&gt;"",D34,0)+IF(I34&lt;&gt;"",D34,0)+IF(J34&lt;&gt;"",E34,0)+IF(K34&lt;&gt;"",E34,0))/1000,3))</f>
        <v/>
      </c>
    </row>
    <row r="35" customFormat="false" ht="15" hidden="false" customHeight="false" outlineLevel="0" collapsed="false">
      <c r="A35" s="12" t="n">
        <v>19</v>
      </c>
      <c r="B35" s="13"/>
      <c r="C35" s="14"/>
      <c r="D35" s="14"/>
      <c r="E35" s="14"/>
      <c r="F35" s="13"/>
      <c r="G35" s="14"/>
      <c r="H35" s="14"/>
      <c r="I35" s="14"/>
      <c r="J35" s="14"/>
      <c r="K35" s="14"/>
      <c r="L35" s="14"/>
      <c r="M35" s="13"/>
      <c r="N35" s="13"/>
      <c r="O35" s="15" t="str">
        <f aca="false">IF(OR(C35="",D35="",E35=""),"",ROUND(C35*D35*E35/1000000,3))</f>
        <v/>
      </c>
      <c r="P35" s="15" t="str">
        <f aca="false">IF(C35="","",ROUND(C35*(IF(H35&lt;&gt;"",D35,0)+IF(I35&lt;&gt;"",D35,0)+IF(J35&lt;&gt;"",E35,0)+IF(K35&lt;&gt;"",E35,0))/1000,3))</f>
        <v/>
      </c>
    </row>
    <row r="36" customFormat="false" ht="15" hidden="false" customHeight="false" outlineLevel="0" collapsed="false">
      <c r="A36" s="12" t="n">
        <v>20</v>
      </c>
      <c r="B36" s="13"/>
      <c r="C36" s="14"/>
      <c r="D36" s="14"/>
      <c r="E36" s="14"/>
      <c r="F36" s="13"/>
      <c r="G36" s="14"/>
      <c r="H36" s="14"/>
      <c r="I36" s="14"/>
      <c r="J36" s="14"/>
      <c r="K36" s="14"/>
      <c r="L36" s="14"/>
      <c r="M36" s="13"/>
      <c r="N36" s="13"/>
      <c r="O36" s="15" t="str">
        <f aca="false">IF(OR(C36="",D36="",E36=""),"",ROUND(C36*D36*E36/1000000,3))</f>
        <v/>
      </c>
      <c r="P36" s="15" t="str">
        <f aca="false">IF(C36="","",ROUND(C36*(IF(H36&lt;&gt;"",D36,0)+IF(I36&lt;&gt;"",D36,0)+IF(J36&lt;&gt;"",E36,0)+IF(K36&lt;&gt;"",E36,0))/1000,3))</f>
        <v/>
      </c>
    </row>
    <row r="37" customFormat="false" ht="15" hidden="false" customHeight="false" outlineLevel="0" collapsed="false">
      <c r="A37" s="12" t="n">
        <v>21</v>
      </c>
      <c r="B37" s="13"/>
      <c r="C37" s="14"/>
      <c r="D37" s="14"/>
      <c r="E37" s="14"/>
      <c r="F37" s="13"/>
      <c r="G37" s="14"/>
      <c r="H37" s="14"/>
      <c r="I37" s="14"/>
      <c r="J37" s="14"/>
      <c r="K37" s="14"/>
      <c r="L37" s="14"/>
      <c r="M37" s="13"/>
      <c r="N37" s="13"/>
      <c r="O37" s="15" t="str">
        <f aca="false">IF(OR(C37="",D37="",E37=""),"",ROUND(C37*D37*E37/1000000,3))</f>
        <v/>
      </c>
      <c r="P37" s="15" t="str">
        <f aca="false">IF(C37="","",ROUND(C37*(IF(H37&lt;&gt;"",D37,0)+IF(I37&lt;&gt;"",D37,0)+IF(J37&lt;&gt;"",E37,0)+IF(K37&lt;&gt;"",E37,0))/1000,3))</f>
        <v/>
      </c>
    </row>
    <row r="38" customFormat="false" ht="15" hidden="false" customHeight="false" outlineLevel="0" collapsed="false">
      <c r="A38" s="12" t="n">
        <v>22</v>
      </c>
      <c r="B38" s="13"/>
      <c r="C38" s="14"/>
      <c r="D38" s="14"/>
      <c r="E38" s="14"/>
      <c r="F38" s="13"/>
      <c r="G38" s="14"/>
      <c r="H38" s="14"/>
      <c r="I38" s="14"/>
      <c r="J38" s="14"/>
      <c r="K38" s="14"/>
      <c r="L38" s="14"/>
      <c r="M38" s="13"/>
      <c r="N38" s="13"/>
      <c r="O38" s="15" t="str">
        <f aca="false">IF(OR(C38="",D38="",E38=""),"",ROUND(C38*D38*E38/1000000,3))</f>
        <v/>
      </c>
      <c r="P38" s="15" t="str">
        <f aca="false">IF(C38="","",ROUND(C38*(IF(H38&lt;&gt;"",D38,0)+IF(I38&lt;&gt;"",D38,0)+IF(J38&lt;&gt;"",E38,0)+IF(K38&lt;&gt;"",E38,0))/1000,3))</f>
        <v/>
      </c>
    </row>
    <row r="39" customFormat="false" ht="15" hidden="false" customHeight="false" outlineLevel="0" collapsed="false">
      <c r="A39" s="12" t="n">
        <v>23</v>
      </c>
      <c r="B39" s="13"/>
      <c r="C39" s="14"/>
      <c r="D39" s="14"/>
      <c r="E39" s="14"/>
      <c r="F39" s="13"/>
      <c r="G39" s="14"/>
      <c r="H39" s="14"/>
      <c r="I39" s="14"/>
      <c r="J39" s="14"/>
      <c r="K39" s="14"/>
      <c r="L39" s="14"/>
      <c r="M39" s="13"/>
      <c r="N39" s="13"/>
      <c r="O39" s="15" t="str">
        <f aca="false">IF(OR(C39="",D39="",E39=""),"",ROUND(C39*D39*E39/1000000,3))</f>
        <v/>
      </c>
      <c r="P39" s="15" t="str">
        <f aca="false">IF(C39="","",ROUND(C39*(IF(H39&lt;&gt;"",D39,0)+IF(I39&lt;&gt;"",D39,0)+IF(J39&lt;&gt;"",E39,0)+IF(K39&lt;&gt;"",E39,0))/1000,3))</f>
        <v/>
      </c>
    </row>
    <row r="40" customFormat="false" ht="15" hidden="false" customHeight="false" outlineLevel="0" collapsed="false">
      <c r="A40" s="12" t="n">
        <v>24</v>
      </c>
      <c r="B40" s="13"/>
      <c r="C40" s="14"/>
      <c r="D40" s="14"/>
      <c r="E40" s="14"/>
      <c r="F40" s="13"/>
      <c r="G40" s="14"/>
      <c r="H40" s="14"/>
      <c r="I40" s="14"/>
      <c r="J40" s="14"/>
      <c r="K40" s="14"/>
      <c r="L40" s="14"/>
      <c r="M40" s="13"/>
      <c r="N40" s="13"/>
      <c r="O40" s="15" t="str">
        <f aca="false">IF(OR(C40="",D40="",E40=""),"",ROUND(C40*D40*E40/1000000,3))</f>
        <v/>
      </c>
      <c r="P40" s="15" t="str">
        <f aca="false">IF(C40="","",ROUND(C40*(IF(H40&lt;&gt;"",D40,0)+IF(I40&lt;&gt;"",D40,0)+IF(J40&lt;&gt;"",E40,0)+IF(K40&lt;&gt;"",E40,0))/1000,3))</f>
        <v/>
      </c>
    </row>
    <row r="41" customFormat="false" ht="15" hidden="false" customHeight="false" outlineLevel="0" collapsed="false">
      <c r="A41" s="12" t="n">
        <v>25</v>
      </c>
      <c r="B41" s="13"/>
      <c r="C41" s="14"/>
      <c r="D41" s="14"/>
      <c r="E41" s="14"/>
      <c r="F41" s="13"/>
      <c r="G41" s="14"/>
      <c r="H41" s="14"/>
      <c r="I41" s="14"/>
      <c r="J41" s="14"/>
      <c r="K41" s="14"/>
      <c r="L41" s="14"/>
      <c r="M41" s="13"/>
      <c r="N41" s="13"/>
      <c r="O41" s="15" t="str">
        <f aca="false">IF(OR(C41="",D41="",E41=""),"",ROUND(C41*D41*E41/1000000,3))</f>
        <v/>
      </c>
      <c r="P41" s="15" t="str">
        <f aca="false">IF(C41="","",ROUND(C41*(IF(H41&lt;&gt;"",D41,0)+IF(I41&lt;&gt;"",D41,0)+IF(J41&lt;&gt;"",E41,0)+IF(K41&lt;&gt;"",E41,0))/1000,3))</f>
        <v/>
      </c>
    </row>
    <row r="42" customFormat="false" ht="15" hidden="false" customHeight="false" outlineLevel="0" collapsed="false">
      <c r="A42" s="12" t="n">
        <v>26</v>
      </c>
      <c r="B42" s="13"/>
      <c r="C42" s="14"/>
      <c r="D42" s="14"/>
      <c r="E42" s="14"/>
      <c r="F42" s="13"/>
      <c r="G42" s="14"/>
      <c r="H42" s="14"/>
      <c r="I42" s="14"/>
      <c r="J42" s="14"/>
      <c r="K42" s="14"/>
      <c r="L42" s="14"/>
      <c r="M42" s="13"/>
      <c r="N42" s="13"/>
      <c r="O42" s="15" t="str">
        <f aca="false">IF(OR(C42="",D42="",E42=""),"",ROUND(C42*D42*E42/1000000,3))</f>
        <v/>
      </c>
      <c r="P42" s="15" t="str">
        <f aca="false">IF(C42="","",ROUND(C42*(IF(H42&lt;&gt;"",D42,0)+IF(I42&lt;&gt;"",D42,0)+IF(J42&lt;&gt;"",E42,0)+IF(K42&lt;&gt;"",E42,0))/1000,3))</f>
        <v/>
      </c>
    </row>
    <row r="43" customFormat="false" ht="15" hidden="false" customHeight="false" outlineLevel="0" collapsed="false">
      <c r="A43" s="12" t="n">
        <v>27</v>
      </c>
      <c r="B43" s="13"/>
      <c r="C43" s="14"/>
      <c r="D43" s="14"/>
      <c r="E43" s="14"/>
      <c r="F43" s="13"/>
      <c r="G43" s="14"/>
      <c r="H43" s="14"/>
      <c r="I43" s="14"/>
      <c r="J43" s="14"/>
      <c r="K43" s="14"/>
      <c r="L43" s="14"/>
      <c r="M43" s="13"/>
      <c r="N43" s="13"/>
      <c r="O43" s="15" t="str">
        <f aca="false">IF(OR(C43="",D43="",E43=""),"",ROUND(C43*D43*E43/1000000,3))</f>
        <v/>
      </c>
      <c r="P43" s="15" t="str">
        <f aca="false">IF(C43="","",ROUND(C43*(IF(H43&lt;&gt;"",D43,0)+IF(I43&lt;&gt;"",D43,0)+IF(J43&lt;&gt;"",E43,0)+IF(K43&lt;&gt;"",E43,0))/1000,3))</f>
        <v/>
      </c>
    </row>
    <row r="44" customFormat="false" ht="15" hidden="false" customHeight="false" outlineLevel="0" collapsed="false">
      <c r="A44" s="12" t="n">
        <v>28</v>
      </c>
      <c r="B44" s="13"/>
      <c r="C44" s="14"/>
      <c r="D44" s="14"/>
      <c r="E44" s="14"/>
      <c r="F44" s="13"/>
      <c r="G44" s="14"/>
      <c r="H44" s="14"/>
      <c r="I44" s="14"/>
      <c r="J44" s="14"/>
      <c r="K44" s="14"/>
      <c r="L44" s="14"/>
      <c r="M44" s="13"/>
      <c r="N44" s="13"/>
      <c r="O44" s="15" t="str">
        <f aca="false">IF(OR(C44="",D44="",E44=""),"",ROUND(C44*D44*E44/1000000,3))</f>
        <v/>
      </c>
      <c r="P44" s="15" t="str">
        <f aca="false">IF(C44="","",ROUND(C44*(IF(H44&lt;&gt;"",D44,0)+IF(I44&lt;&gt;"",D44,0)+IF(J44&lt;&gt;"",E44,0)+IF(K44&lt;&gt;"",E44,0))/1000,3))</f>
        <v/>
      </c>
    </row>
    <row r="45" customFormat="false" ht="15" hidden="false" customHeight="false" outlineLevel="0" collapsed="false">
      <c r="A45" s="12" t="n">
        <v>29</v>
      </c>
      <c r="B45" s="13"/>
      <c r="C45" s="14"/>
      <c r="D45" s="14"/>
      <c r="E45" s="14"/>
      <c r="F45" s="13"/>
      <c r="G45" s="14"/>
      <c r="H45" s="14"/>
      <c r="I45" s="14"/>
      <c r="J45" s="14"/>
      <c r="K45" s="14"/>
      <c r="L45" s="14"/>
      <c r="M45" s="13"/>
      <c r="N45" s="13"/>
      <c r="O45" s="15" t="str">
        <f aca="false">IF(OR(C45="",D45="",E45=""),"",ROUND(C45*D45*E45/1000000,3))</f>
        <v/>
      </c>
      <c r="P45" s="15" t="str">
        <f aca="false">IF(C45="","",ROUND(C45*(IF(H45&lt;&gt;"",D45,0)+IF(I45&lt;&gt;"",D45,0)+IF(J45&lt;&gt;"",E45,0)+IF(K45&lt;&gt;"",E45,0))/1000,3))</f>
        <v/>
      </c>
    </row>
    <row r="46" customFormat="false" ht="15" hidden="false" customHeight="false" outlineLevel="0" collapsed="false">
      <c r="A46" s="12" t="n">
        <v>30</v>
      </c>
      <c r="B46" s="13"/>
      <c r="C46" s="14"/>
      <c r="D46" s="14"/>
      <c r="E46" s="14"/>
      <c r="F46" s="13"/>
      <c r="G46" s="14"/>
      <c r="H46" s="14"/>
      <c r="I46" s="14"/>
      <c r="J46" s="14"/>
      <c r="K46" s="14"/>
      <c r="L46" s="14"/>
      <c r="M46" s="13"/>
      <c r="N46" s="13"/>
      <c r="O46" s="15" t="str">
        <f aca="false">IF(OR(C46="",D46="",E46=""),"",ROUND(C46*D46*E46/1000000,3))</f>
        <v/>
      </c>
      <c r="P46" s="15" t="str">
        <f aca="false">IF(C46="","",ROUND(C46*(IF(H46&lt;&gt;"",D46,0)+IF(I46&lt;&gt;"",D46,0)+IF(J46&lt;&gt;"",E46,0)+IF(K46&lt;&gt;"",E46,0))/1000,3))</f>
        <v/>
      </c>
    </row>
    <row r="47" customFormat="false" ht="15" hidden="false" customHeight="false" outlineLevel="0" collapsed="false">
      <c r="A47" s="12" t="n">
        <v>31</v>
      </c>
      <c r="B47" s="13"/>
      <c r="C47" s="14"/>
      <c r="D47" s="14"/>
      <c r="E47" s="14"/>
      <c r="F47" s="13"/>
      <c r="G47" s="14"/>
      <c r="H47" s="14"/>
      <c r="I47" s="14"/>
      <c r="J47" s="14"/>
      <c r="K47" s="14"/>
      <c r="L47" s="14"/>
      <c r="M47" s="13"/>
      <c r="N47" s="13"/>
      <c r="O47" s="15" t="str">
        <f aca="false">IF(OR(C47="",D47="",E47=""),"",ROUND(C47*D47*E47/1000000,3))</f>
        <v/>
      </c>
      <c r="P47" s="15" t="str">
        <f aca="false">IF(C47="","",ROUND(C47*(IF(H47&lt;&gt;"",D47,0)+IF(I47&lt;&gt;"",D47,0)+IF(J47&lt;&gt;"",E47,0)+IF(K47&lt;&gt;"",E47,0))/1000,3))</f>
        <v/>
      </c>
    </row>
    <row r="48" customFormat="false" ht="15" hidden="false" customHeight="false" outlineLevel="0" collapsed="false">
      <c r="A48" s="12" t="n">
        <v>32</v>
      </c>
      <c r="B48" s="13"/>
      <c r="C48" s="14"/>
      <c r="D48" s="14"/>
      <c r="E48" s="14"/>
      <c r="F48" s="13"/>
      <c r="G48" s="14"/>
      <c r="H48" s="14"/>
      <c r="I48" s="14"/>
      <c r="J48" s="14"/>
      <c r="K48" s="14"/>
      <c r="L48" s="14"/>
      <c r="M48" s="13"/>
      <c r="N48" s="13"/>
      <c r="O48" s="15" t="str">
        <f aca="false">IF(OR(C48="",D48="",E48=""),"",ROUND(C48*D48*E48/1000000,3))</f>
        <v/>
      </c>
      <c r="P48" s="15" t="str">
        <f aca="false">IF(C48="","",ROUND(C48*(IF(H48&lt;&gt;"",D48,0)+IF(I48&lt;&gt;"",D48,0)+IF(J48&lt;&gt;"",E48,0)+IF(K48&lt;&gt;"",E48,0))/1000,3))</f>
        <v/>
      </c>
    </row>
    <row r="49" customFormat="false" ht="15" hidden="false" customHeight="false" outlineLevel="0" collapsed="false">
      <c r="A49" s="12" t="n">
        <v>33</v>
      </c>
      <c r="B49" s="13"/>
      <c r="C49" s="14"/>
      <c r="D49" s="14"/>
      <c r="E49" s="14"/>
      <c r="F49" s="13"/>
      <c r="G49" s="14"/>
      <c r="H49" s="14"/>
      <c r="I49" s="14"/>
      <c r="J49" s="14"/>
      <c r="K49" s="14"/>
      <c r="L49" s="14"/>
      <c r="M49" s="13"/>
      <c r="N49" s="13"/>
      <c r="O49" s="15" t="str">
        <f aca="false">IF(OR(C49="",D49="",E49=""),"",ROUND(C49*D49*E49/1000000,3))</f>
        <v/>
      </c>
      <c r="P49" s="15" t="str">
        <f aca="false">IF(C49="","",ROUND(C49*(IF(H49&lt;&gt;"",D49,0)+IF(I49&lt;&gt;"",D49,0)+IF(J49&lt;&gt;"",E49,0)+IF(K49&lt;&gt;"",E49,0))/1000,3))</f>
        <v/>
      </c>
    </row>
    <row r="50" customFormat="false" ht="15" hidden="false" customHeight="false" outlineLevel="0" collapsed="false">
      <c r="A50" s="12" t="n">
        <v>34</v>
      </c>
      <c r="B50" s="13"/>
      <c r="C50" s="14"/>
      <c r="D50" s="14"/>
      <c r="E50" s="14"/>
      <c r="F50" s="13"/>
      <c r="G50" s="14"/>
      <c r="H50" s="14"/>
      <c r="I50" s="14"/>
      <c r="J50" s="14"/>
      <c r="K50" s="14"/>
      <c r="L50" s="14"/>
      <c r="M50" s="13"/>
      <c r="N50" s="13"/>
      <c r="O50" s="15" t="str">
        <f aca="false">IF(OR(C50="",D50="",E50=""),"",ROUND(C50*D50*E50/1000000,3))</f>
        <v/>
      </c>
      <c r="P50" s="15" t="str">
        <f aca="false">IF(C50="","",ROUND(C50*(IF(H50&lt;&gt;"",D50,0)+IF(I50&lt;&gt;"",D50,0)+IF(J50&lt;&gt;"",E50,0)+IF(K50&lt;&gt;"",E50,0))/1000,3))</f>
        <v/>
      </c>
    </row>
    <row r="51" customFormat="false" ht="15" hidden="false" customHeight="false" outlineLevel="0" collapsed="false">
      <c r="A51" s="12" t="n">
        <v>35</v>
      </c>
      <c r="B51" s="13"/>
      <c r="C51" s="14"/>
      <c r="D51" s="14"/>
      <c r="E51" s="14"/>
      <c r="F51" s="13"/>
      <c r="G51" s="14"/>
      <c r="H51" s="14"/>
      <c r="I51" s="14"/>
      <c r="J51" s="14"/>
      <c r="K51" s="14"/>
      <c r="L51" s="14"/>
      <c r="M51" s="13"/>
      <c r="N51" s="13"/>
      <c r="O51" s="15" t="str">
        <f aca="false">IF(OR(C51="",D51="",E51=""),"",ROUND(C51*D51*E51/1000000,3))</f>
        <v/>
      </c>
      <c r="P51" s="15" t="str">
        <f aca="false">IF(C51="","",ROUND(C51*(IF(H51&lt;&gt;"",D51,0)+IF(I51&lt;&gt;"",D51,0)+IF(J51&lt;&gt;"",E51,0)+IF(K51&lt;&gt;"",E51,0))/1000,3))</f>
        <v/>
      </c>
    </row>
    <row r="52" customFormat="false" ht="15" hidden="false" customHeight="false" outlineLevel="0" collapsed="false">
      <c r="A52" s="12" t="n">
        <v>36</v>
      </c>
      <c r="B52" s="13"/>
      <c r="C52" s="14"/>
      <c r="D52" s="14"/>
      <c r="E52" s="14"/>
      <c r="F52" s="13"/>
      <c r="G52" s="14"/>
      <c r="H52" s="14"/>
      <c r="I52" s="14"/>
      <c r="J52" s="14"/>
      <c r="K52" s="14"/>
      <c r="L52" s="14"/>
      <c r="M52" s="13"/>
      <c r="N52" s="13"/>
      <c r="O52" s="15" t="str">
        <f aca="false">IF(OR(C52="",D52="",E52=""),"",ROUND(C52*D52*E52/1000000,3))</f>
        <v/>
      </c>
      <c r="P52" s="15" t="str">
        <f aca="false">IF(C52="","",ROUND(C52*(IF(H52&lt;&gt;"",D52,0)+IF(I52&lt;&gt;"",D52,0)+IF(J52&lt;&gt;"",E52,0)+IF(K52&lt;&gt;"",E52,0))/1000,3))</f>
        <v/>
      </c>
    </row>
    <row r="53" customFormat="false" ht="15" hidden="false" customHeight="false" outlineLevel="0" collapsed="false">
      <c r="A53" s="12" t="n">
        <v>37</v>
      </c>
      <c r="B53" s="13"/>
      <c r="C53" s="14"/>
      <c r="D53" s="14"/>
      <c r="E53" s="14"/>
      <c r="F53" s="13"/>
      <c r="G53" s="14"/>
      <c r="H53" s="14"/>
      <c r="I53" s="14"/>
      <c r="J53" s="14"/>
      <c r="K53" s="14"/>
      <c r="L53" s="14"/>
      <c r="M53" s="13"/>
      <c r="N53" s="13"/>
      <c r="O53" s="15" t="str">
        <f aca="false">IF(OR(C53="",D53="",E53=""),"",ROUND(C53*D53*E53/1000000,3))</f>
        <v/>
      </c>
      <c r="P53" s="15" t="str">
        <f aca="false">IF(C53="","",ROUND(C53*(IF(H53&lt;&gt;"",D53,0)+IF(I53&lt;&gt;"",D53,0)+IF(J53&lt;&gt;"",E53,0)+IF(K53&lt;&gt;"",E53,0))/1000,3))</f>
        <v/>
      </c>
    </row>
    <row r="54" customFormat="false" ht="15" hidden="false" customHeight="false" outlineLevel="0" collapsed="false">
      <c r="A54" s="12" t="n">
        <v>38</v>
      </c>
      <c r="B54" s="13"/>
      <c r="C54" s="14"/>
      <c r="D54" s="14"/>
      <c r="E54" s="14"/>
      <c r="F54" s="13"/>
      <c r="G54" s="14"/>
      <c r="H54" s="14"/>
      <c r="I54" s="14"/>
      <c r="J54" s="14"/>
      <c r="K54" s="14"/>
      <c r="L54" s="14"/>
      <c r="M54" s="13"/>
      <c r="N54" s="13"/>
      <c r="O54" s="15" t="str">
        <f aca="false">IF(OR(C54="",D54="",E54=""),"",ROUND(C54*D54*E54/1000000,3))</f>
        <v/>
      </c>
      <c r="P54" s="15" t="str">
        <f aca="false">IF(C54="","",ROUND(C54*(IF(H54&lt;&gt;"",D54,0)+IF(I54&lt;&gt;"",D54,0)+IF(J54&lt;&gt;"",E54,0)+IF(K54&lt;&gt;"",E54,0))/1000,3))</f>
        <v/>
      </c>
    </row>
    <row r="55" customFormat="false" ht="15" hidden="false" customHeight="false" outlineLevel="0" collapsed="false">
      <c r="A55" s="12" t="n">
        <v>39</v>
      </c>
      <c r="B55" s="13"/>
      <c r="C55" s="14"/>
      <c r="D55" s="14"/>
      <c r="E55" s="14"/>
      <c r="F55" s="13"/>
      <c r="G55" s="14"/>
      <c r="H55" s="14"/>
      <c r="I55" s="14"/>
      <c r="J55" s="14"/>
      <c r="K55" s="14"/>
      <c r="L55" s="14"/>
      <c r="M55" s="13"/>
      <c r="N55" s="13"/>
      <c r="O55" s="15" t="str">
        <f aca="false">IF(OR(C55="",D55="",E55=""),"",ROUND(C55*D55*E55/1000000,3))</f>
        <v/>
      </c>
      <c r="P55" s="15" t="str">
        <f aca="false">IF(C55="","",ROUND(C55*(IF(H55&lt;&gt;"",D55,0)+IF(I55&lt;&gt;"",D55,0)+IF(J55&lt;&gt;"",E55,0)+IF(K55&lt;&gt;"",E55,0))/1000,3))</f>
        <v/>
      </c>
    </row>
    <row r="56" customFormat="false" ht="15" hidden="false" customHeight="false" outlineLevel="0" collapsed="false">
      <c r="A56" s="12" t="n">
        <v>40</v>
      </c>
      <c r="B56" s="13"/>
      <c r="C56" s="14"/>
      <c r="D56" s="14"/>
      <c r="E56" s="14"/>
      <c r="F56" s="13"/>
      <c r="G56" s="14"/>
      <c r="H56" s="14"/>
      <c r="I56" s="14"/>
      <c r="J56" s="14"/>
      <c r="K56" s="14"/>
      <c r="L56" s="14"/>
      <c r="M56" s="13"/>
      <c r="N56" s="13"/>
      <c r="O56" s="15" t="str">
        <f aca="false">IF(OR(C56="",D56="",E56=""),"",ROUND(C56*D56*E56/1000000,3))</f>
        <v/>
      </c>
      <c r="P56" s="15" t="str">
        <f aca="false">IF(C56="","",ROUND(C56*(IF(H56&lt;&gt;"",D56,0)+IF(I56&lt;&gt;"",D56,0)+IF(J56&lt;&gt;"",E56,0)+IF(K56&lt;&gt;"",E56,0))/1000,3))</f>
        <v/>
      </c>
    </row>
    <row r="57" customFormat="false" ht="15" hidden="false" customHeight="false" outlineLevel="0" collapsed="false">
      <c r="A57" s="12" t="n">
        <v>41</v>
      </c>
      <c r="B57" s="13"/>
      <c r="C57" s="14"/>
      <c r="D57" s="14"/>
      <c r="E57" s="14"/>
      <c r="F57" s="13"/>
      <c r="G57" s="14"/>
      <c r="H57" s="14"/>
      <c r="I57" s="14"/>
      <c r="J57" s="14"/>
      <c r="K57" s="14"/>
      <c r="L57" s="14"/>
      <c r="M57" s="13"/>
      <c r="N57" s="13"/>
      <c r="O57" s="15" t="str">
        <f aca="false">IF(OR(C57="",D57="",E57=""),"",ROUND(C57*D57*E57/1000000,3))</f>
        <v/>
      </c>
      <c r="P57" s="15" t="str">
        <f aca="false">IF(C57="","",ROUND(C57*(IF(H57&lt;&gt;"",D57,0)+IF(I57&lt;&gt;"",D57,0)+IF(J57&lt;&gt;"",E57,0)+IF(K57&lt;&gt;"",E57,0))/1000,3))</f>
        <v/>
      </c>
    </row>
    <row r="58" customFormat="false" ht="15" hidden="false" customHeight="false" outlineLevel="0" collapsed="false">
      <c r="A58" s="12" t="n">
        <v>42</v>
      </c>
      <c r="B58" s="13"/>
      <c r="C58" s="14"/>
      <c r="D58" s="14"/>
      <c r="E58" s="14"/>
      <c r="F58" s="13"/>
      <c r="G58" s="14"/>
      <c r="H58" s="14"/>
      <c r="I58" s="14"/>
      <c r="J58" s="14"/>
      <c r="K58" s="14"/>
      <c r="L58" s="14"/>
      <c r="M58" s="13"/>
      <c r="N58" s="13"/>
      <c r="O58" s="15" t="str">
        <f aca="false">IF(OR(C58="",D58="",E58=""),"",ROUND(C58*D58*E58/1000000,3))</f>
        <v/>
      </c>
      <c r="P58" s="15" t="str">
        <f aca="false">IF(C58="","",ROUND(C58*(IF(H58&lt;&gt;"",D58,0)+IF(I58&lt;&gt;"",D58,0)+IF(J58&lt;&gt;"",E58,0)+IF(K58&lt;&gt;"",E58,0))/1000,3))</f>
        <v/>
      </c>
    </row>
    <row r="59" customFormat="false" ht="15" hidden="false" customHeight="false" outlineLevel="0" collapsed="false">
      <c r="A59" s="12" t="n">
        <v>43</v>
      </c>
      <c r="B59" s="13"/>
      <c r="C59" s="14"/>
      <c r="D59" s="14"/>
      <c r="E59" s="14"/>
      <c r="F59" s="13"/>
      <c r="G59" s="14"/>
      <c r="H59" s="14"/>
      <c r="I59" s="14"/>
      <c r="J59" s="14"/>
      <c r="K59" s="14"/>
      <c r="L59" s="14"/>
      <c r="M59" s="13"/>
      <c r="N59" s="13"/>
      <c r="O59" s="15" t="str">
        <f aca="false">IF(OR(C59="",D59="",E59=""),"",ROUND(C59*D59*E59/1000000,3))</f>
        <v/>
      </c>
      <c r="P59" s="15" t="str">
        <f aca="false">IF(C59="","",ROUND(C59*(IF(H59&lt;&gt;"",D59,0)+IF(I59&lt;&gt;"",D59,0)+IF(J59&lt;&gt;"",E59,0)+IF(K59&lt;&gt;"",E59,0))/1000,3))</f>
        <v/>
      </c>
    </row>
    <row r="60" customFormat="false" ht="15" hidden="false" customHeight="false" outlineLevel="0" collapsed="false">
      <c r="A60" s="12" t="n">
        <v>44</v>
      </c>
      <c r="B60" s="13"/>
      <c r="C60" s="14"/>
      <c r="D60" s="14"/>
      <c r="E60" s="14"/>
      <c r="F60" s="13"/>
      <c r="G60" s="14"/>
      <c r="H60" s="14"/>
      <c r="I60" s="14"/>
      <c r="J60" s="14"/>
      <c r="K60" s="14"/>
      <c r="L60" s="14"/>
      <c r="M60" s="13"/>
      <c r="N60" s="13"/>
      <c r="O60" s="15" t="str">
        <f aca="false">IF(OR(C60="",D60="",E60=""),"",ROUND(C60*D60*E60/1000000,3))</f>
        <v/>
      </c>
      <c r="P60" s="15" t="str">
        <f aca="false">IF(C60="","",ROUND(C60*(IF(H60&lt;&gt;"",D60,0)+IF(I60&lt;&gt;"",D60,0)+IF(J60&lt;&gt;"",E60,0)+IF(K60&lt;&gt;"",E60,0))/1000,3))</f>
        <v/>
      </c>
    </row>
    <row r="61" customFormat="false" ht="15" hidden="false" customHeight="false" outlineLevel="0" collapsed="false">
      <c r="A61" s="12" t="n">
        <v>45</v>
      </c>
      <c r="B61" s="13"/>
      <c r="C61" s="14"/>
      <c r="D61" s="14"/>
      <c r="E61" s="14"/>
      <c r="F61" s="13"/>
      <c r="G61" s="14"/>
      <c r="H61" s="14"/>
      <c r="I61" s="14"/>
      <c r="J61" s="14"/>
      <c r="K61" s="14"/>
      <c r="L61" s="14"/>
      <c r="M61" s="13"/>
      <c r="N61" s="13"/>
      <c r="O61" s="15" t="str">
        <f aca="false">IF(OR(C61="",D61="",E61=""),"",ROUND(C61*D61*E61/1000000,3))</f>
        <v/>
      </c>
      <c r="P61" s="15" t="str">
        <f aca="false">IF(C61="","",ROUND(C61*(IF(H61&lt;&gt;"",D61,0)+IF(I61&lt;&gt;"",D61,0)+IF(J61&lt;&gt;"",E61,0)+IF(K61&lt;&gt;"",E61,0))/1000,3))</f>
        <v/>
      </c>
    </row>
    <row r="62" customFormat="false" ht="15" hidden="false" customHeight="false" outlineLevel="0" collapsed="false">
      <c r="A62" s="12" t="n">
        <v>46</v>
      </c>
      <c r="B62" s="13"/>
      <c r="C62" s="14"/>
      <c r="D62" s="14"/>
      <c r="E62" s="14"/>
      <c r="F62" s="13"/>
      <c r="G62" s="14"/>
      <c r="H62" s="14"/>
      <c r="I62" s="14"/>
      <c r="J62" s="14"/>
      <c r="K62" s="14"/>
      <c r="L62" s="14"/>
      <c r="M62" s="13"/>
      <c r="N62" s="13"/>
      <c r="O62" s="15" t="str">
        <f aca="false">IF(OR(C62="",D62="",E62=""),"",ROUND(C62*D62*E62/1000000,3))</f>
        <v/>
      </c>
      <c r="P62" s="15" t="str">
        <f aca="false">IF(C62="","",ROUND(C62*(IF(H62&lt;&gt;"",D62,0)+IF(I62&lt;&gt;"",D62,0)+IF(J62&lt;&gt;"",E62,0)+IF(K62&lt;&gt;"",E62,0))/1000,3))</f>
        <v/>
      </c>
    </row>
    <row r="63" customFormat="false" ht="15" hidden="false" customHeight="false" outlineLevel="0" collapsed="false">
      <c r="A63" s="12" t="n">
        <v>47</v>
      </c>
      <c r="B63" s="13"/>
      <c r="C63" s="14"/>
      <c r="D63" s="14"/>
      <c r="E63" s="14"/>
      <c r="F63" s="13"/>
      <c r="G63" s="14"/>
      <c r="H63" s="14"/>
      <c r="I63" s="14"/>
      <c r="J63" s="14"/>
      <c r="K63" s="14"/>
      <c r="L63" s="14"/>
      <c r="M63" s="13"/>
      <c r="N63" s="13"/>
      <c r="O63" s="15" t="str">
        <f aca="false">IF(OR(C63="",D63="",E63=""),"",ROUND(C63*D63*E63/1000000,3))</f>
        <v/>
      </c>
      <c r="P63" s="15" t="str">
        <f aca="false">IF(C63="","",ROUND(C63*(IF(H63&lt;&gt;"",D63,0)+IF(I63&lt;&gt;"",D63,0)+IF(J63&lt;&gt;"",E63,0)+IF(K63&lt;&gt;"",E63,0))/1000,3))</f>
        <v/>
      </c>
    </row>
    <row r="64" customFormat="false" ht="15" hidden="false" customHeight="false" outlineLevel="0" collapsed="false">
      <c r="A64" s="12" t="n">
        <v>48</v>
      </c>
      <c r="B64" s="13"/>
      <c r="C64" s="14"/>
      <c r="D64" s="14"/>
      <c r="E64" s="14"/>
      <c r="F64" s="13"/>
      <c r="G64" s="14"/>
      <c r="H64" s="14"/>
      <c r="I64" s="14"/>
      <c r="J64" s="14"/>
      <c r="K64" s="14"/>
      <c r="L64" s="14"/>
      <c r="M64" s="13"/>
      <c r="N64" s="13"/>
      <c r="O64" s="15" t="str">
        <f aca="false">IF(OR(C64="",D64="",E64=""),"",ROUND(C64*D64*E64/1000000,3))</f>
        <v/>
      </c>
      <c r="P64" s="15" t="str">
        <f aca="false">IF(C64="","",ROUND(C64*(IF(H64&lt;&gt;"",D64,0)+IF(I64&lt;&gt;"",D64,0)+IF(J64&lt;&gt;"",E64,0)+IF(K64&lt;&gt;"",E64,0))/1000,3))</f>
        <v/>
      </c>
    </row>
    <row r="65" customFormat="false" ht="15" hidden="false" customHeight="false" outlineLevel="0" collapsed="false">
      <c r="A65" s="12" t="n">
        <v>49</v>
      </c>
      <c r="B65" s="13"/>
      <c r="C65" s="14"/>
      <c r="D65" s="14"/>
      <c r="E65" s="14"/>
      <c r="F65" s="13"/>
      <c r="G65" s="14"/>
      <c r="H65" s="14"/>
      <c r="I65" s="14"/>
      <c r="J65" s="14"/>
      <c r="K65" s="14"/>
      <c r="L65" s="14"/>
      <c r="M65" s="13"/>
      <c r="N65" s="13"/>
      <c r="O65" s="15" t="str">
        <f aca="false">IF(OR(C65="",D65="",E65=""),"",ROUND(C65*D65*E65/1000000,3))</f>
        <v/>
      </c>
      <c r="P65" s="15" t="str">
        <f aca="false">IF(C65="","",ROUND(C65*(IF(H65&lt;&gt;"",D65,0)+IF(I65&lt;&gt;"",D65,0)+IF(J65&lt;&gt;"",E65,0)+IF(K65&lt;&gt;"",E65,0))/1000,3))</f>
        <v/>
      </c>
    </row>
    <row r="66" customFormat="false" ht="15" hidden="false" customHeight="false" outlineLevel="0" collapsed="false">
      <c r="A66" s="12" t="n">
        <v>50</v>
      </c>
      <c r="B66" s="13"/>
      <c r="C66" s="14"/>
      <c r="D66" s="14"/>
      <c r="E66" s="14"/>
      <c r="F66" s="13"/>
      <c r="G66" s="14"/>
      <c r="H66" s="14"/>
      <c r="I66" s="14"/>
      <c r="J66" s="14"/>
      <c r="K66" s="14"/>
      <c r="L66" s="14"/>
      <c r="M66" s="13"/>
      <c r="N66" s="13"/>
      <c r="O66" s="15" t="str">
        <f aca="false">IF(OR(C66="",D66="",E66=""),"",ROUND(C66*D66*E66/1000000,3))</f>
        <v/>
      </c>
      <c r="P66" s="15" t="str">
        <f aca="false">IF(C66="","",ROUND(C66*(IF(H66&lt;&gt;"",D66,0)+IF(I66&lt;&gt;"",D66,0)+IF(J66&lt;&gt;"",E66,0)+IF(K66&lt;&gt;"",E66,0))/1000,3))</f>
        <v/>
      </c>
    </row>
    <row r="67" customFormat="false" ht="15" hidden="false" customHeight="false" outlineLevel="0" collapsed="false">
      <c r="A67" s="12" t="n">
        <v>51</v>
      </c>
      <c r="B67" s="13"/>
      <c r="C67" s="14"/>
      <c r="D67" s="14"/>
      <c r="E67" s="14"/>
      <c r="F67" s="13"/>
      <c r="G67" s="14"/>
      <c r="H67" s="14"/>
      <c r="I67" s="14"/>
      <c r="J67" s="14"/>
      <c r="K67" s="14"/>
      <c r="L67" s="14"/>
      <c r="M67" s="13"/>
      <c r="N67" s="13"/>
      <c r="O67" s="15" t="str">
        <f aca="false">IF(OR(C67="",D67="",E67=""),"",ROUND(C67*D67*E67/1000000,3))</f>
        <v/>
      </c>
      <c r="P67" s="15" t="str">
        <f aca="false">IF(C67="","",ROUND(C67*(IF(H67&lt;&gt;"",D67,0)+IF(I67&lt;&gt;"",D67,0)+IF(J67&lt;&gt;"",E67,0)+IF(K67&lt;&gt;"",E67,0))/1000,3))</f>
        <v/>
      </c>
    </row>
    <row r="68" customFormat="false" ht="15" hidden="false" customHeight="false" outlineLevel="0" collapsed="false">
      <c r="B68" s="16" t="s">
        <v>33</v>
      </c>
      <c r="C68" s="17" t="n">
        <f aca="false">SUM(C18:C67)</f>
        <v>0</v>
      </c>
      <c r="O68" s="18" t="n">
        <f aca="false">ROUND(SUM(O18:O67),3)</f>
        <v>0</v>
      </c>
      <c r="P68" s="18" t="n">
        <f aca="false">ROUND(SUM(P18:P67),3)</f>
        <v>0</v>
      </c>
    </row>
    <row r="70" customFormat="false" ht="15" hidden="false" customHeight="false" outlineLevel="0" collapsed="false">
      <c r="A70" s="19" t="s">
        <v>34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2" customFormat="false" ht="15" hidden="false" customHeight="false" outlineLevel="0" collapsed="false">
      <c r="B72" s="20" t="s">
        <v>35</v>
      </c>
    </row>
    <row r="73" customFormat="false" ht="15" hidden="false" customHeight="false" outlineLevel="0" collapsed="false">
      <c r="B73" s="21" t="s">
        <v>36</v>
      </c>
    </row>
    <row r="75" customFormat="false" ht="15" hidden="false" customHeight="false" outlineLevel="0" collapsed="false">
      <c r="B75" s="3" t="s">
        <v>37</v>
      </c>
    </row>
    <row r="76" customFormat="false" ht="15" hidden="false" customHeight="false" outlineLevel="0" collapsed="false">
      <c r="B76" s="22" t="s">
        <v>38</v>
      </c>
      <c r="F76" s="23" t="n">
        <v>20</v>
      </c>
      <c r="G76" s="21" t="s">
        <v>39</v>
      </c>
    </row>
    <row r="77" customFormat="false" ht="15" hidden="false" customHeight="false" outlineLevel="0" collapsed="false">
      <c r="B77" s="22" t="s">
        <v>40</v>
      </c>
      <c r="F77" s="23" t="n">
        <v>1.4</v>
      </c>
      <c r="G77" s="21" t="s">
        <v>41</v>
      </c>
    </row>
    <row r="78" customFormat="false" ht="15" hidden="false" customHeight="false" outlineLevel="0" collapsed="false">
      <c r="B78" s="22" t="s">
        <v>42</v>
      </c>
      <c r="F78" s="23" t="n">
        <v>1</v>
      </c>
      <c r="G78" s="21" t="s">
        <v>43</v>
      </c>
    </row>
    <row r="79" customFormat="false" ht="15" hidden="false" customHeight="false" outlineLevel="0" collapsed="false">
      <c r="B79" s="22" t="s">
        <v>44</v>
      </c>
      <c r="F79" s="23" t="n">
        <v>30</v>
      </c>
      <c r="G79" s="21" t="s">
        <v>45</v>
      </c>
    </row>
    <row r="81" customFormat="false" ht="15" hidden="false" customHeight="false" outlineLevel="0" collapsed="false">
      <c r="B81" s="24" t="s">
        <v>46</v>
      </c>
      <c r="F81" s="15" t="n">
        <f aca="false">ROUND(O68,3)</f>
        <v>0</v>
      </c>
    </row>
    <row r="82" customFormat="false" ht="15" hidden="false" customHeight="false" outlineLevel="0" collapsed="false">
      <c r="B82" s="24" t="s">
        <v>47</v>
      </c>
      <c r="F82" s="25" t="n">
        <f aca="false">ROUND(P68,2)</f>
        <v>0</v>
      </c>
    </row>
    <row r="83" customFormat="false" ht="15" hidden="false" customHeight="false" outlineLevel="0" collapsed="false">
      <c r="B83" s="26" t="s">
        <v>48</v>
      </c>
      <c r="F83" s="27" t="n">
        <f aca="false">ROUND(P68*(1+F79/100),1)</f>
        <v>0</v>
      </c>
    </row>
    <row r="84" customFormat="false" ht="15" hidden="false" customHeight="false" outlineLevel="0" collapsed="false">
      <c r="B84" s="24" t="s">
        <v>49</v>
      </c>
      <c r="F84" s="28" t="n">
        <f aca="false">IF(O68=0,0,ROUNDUP(O68*(1+F79/100)/(2.8*2.07),0))</f>
        <v>0</v>
      </c>
    </row>
    <row r="85" customFormat="false" ht="15" hidden="false" customHeight="false" outlineLevel="0" collapsed="false">
      <c r="B85" s="24" t="s">
        <v>50</v>
      </c>
      <c r="F85" s="28" t="n">
        <f aca="false">SUMIF(M18:M67,"Taip",C18:C67)</f>
        <v>0</v>
      </c>
    </row>
    <row r="87" customFormat="false" ht="15" hidden="false" customHeight="false" outlineLevel="0" collapsed="false">
      <c r="B87" s="3" t="s">
        <v>51</v>
      </c>
    </row>
    <row r="88" customFormat="false" ht="15" hidden="false" customHeight="false" outlineLevel="0" collapsed="false">
      <c r="B88" s="22" t="s">
        <v>52</v>
      </c>
      <c r="F88" s="29" t="n">
        <f aca="false">ROUND(F84*F76,2)</f>
        <v>0</v>
      </c>
    </row>
    <row r="89" customFormat="false" ht="15" hidden="false" customHeight="false" outlineLevel="0" collapsed="false">
      <c r="B89" s="22" t="s">
        <v>53</v>
      </c>
      <c r="F89" s="29" t="n">
        <f aca="false">ROUND(F82*F77,2)</f>
        <v>0</v>
      </c>
    </row>
    <row r="90" customFormat="false" ht="15" hidden="false" customHeight="false" outlineLevel="0" collapsed="false">
      <c r="B90" s="22" t="s">
        <v>54</v>
      </c>
      <c r="F90" s="29" t="n">
        <f aca="false">ROUND(F85*F78,2)</f>
        <v>0</v>
      </c>
    </row>
    <row r="91" customFormat="false" ht="15" hidden="false" customHeight="false" outlineLevel="0" collapsed="false">
      <c r="B91" s="30" t="s">
        <v>55</v>
      </c>
      <c r="F91" s="31" t="n">
        <f aca="false">ROUND(SUM(F88:F90),2)</f>
        <v>0</v>
      </c>
    </row>
    <row r="93" customFormat="false" ht="27.75" hidden="false" customHeight="true" outlineLevel="0" collapsed="false">
      <c r="B93" s="32" t="s">
        <v>56</v>
      </c>
      <c r="C93" s="32"/>
      <c r="D93" s="32"/>
      <c r="E93" s="32"/>
      <c r="F93" s="32"/>
      <c r="G93" s="32"/>
      <c r="H93" s="32"/>
      <c r="I93" s="32"/>
      <c r="J93" s="32"/>
    </row>
    <row r="95" customFormat="false" ht="15" hidden="false" customHeight="false" outlineLevel="0" collapsed="false">
      <c r="A95" s="33" t="s">
        <v>57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13">
    <mergeCell ref="A1:F1"/>
    <mergeCell ref="A2:F2"/>
    <mergeCell ref="C4:F4"/>
    <mergeCell ref="C5:F5"/>
    <mergeCell ref="C6:F6"/>
    <mergeCell ref="C7:F7"/>
    <mergeCell ref="C8:F8"/>
    <mergeCell ref="C9:F9"/>
    <mergeCell ref="A11:P11"/>
    <mergeCell ref="A12:P12"/>
    <mergeCell ref="A70:P70"/>
    <mergeCell ref="B93:J93"/>
    <mergeCell ref="A95:P95"/>
  </mergeCells>
  <dataValidations count="2">
    <dataValidation allowBlank="true" error="Pasirinkite iš sąrašo: 0.4, 1, 2 arba Nereikia" errorStyle="stop" operator="between" prompt="Kanto storis mm" showDropDown="false" showErrorMessage="false" showInputMessage="false" sqref="L18:L67" type="list">
      <formula1>"0.4,1,2,Nereikia"</formula1>
      <formula2>0</formula2>
    </dataValidation>
    <dataValidation allowBlank="true" errorStyle="stop" operator="between" prompt="Ar reikia gręžimo?" showDropDown="false" showErrorMessage="false" showInputMessage="false" sqref="M18:M67" type="list">
      <formula1>"Taip,Ne"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3" min="3" style="0" width="78"/>
  </cols>
  <sheetData>
    <row r="1" customFormat="false" ht="18.55" hidden="false" customHeight="false" outlineLevel="0" collapsed="false">
      <c r="B1" s="34" t="s">
        <v>58</v>
      </c>
    </row>
    <row r="3" customFormat="false" ht="15" hidden="false" customHeight="false" outlineLevel="0" collapsed="false">
      <c r="B3" s="35" t="s">
        <v>59</v>
      </c>
    </row>
    <row r="4" customFormat="false" ht="45" hidden="false" customHeight="true" outlineLevel="0" collapsed="false">
      <c r="B4" s="30" t="s">
        <v>60</v>
      </c>
      <c r="C4" s="36" t="s">
        <v>61</v>
      </c>
    </row>
    <row r="5" customFormat="false" ht="31.5" hidden="false" customHeight="true" outlineLevel="0" collapsed="false">
      <c r="C5" s="37" t="s">
        <v>62</v>
      </c>
    </row>
    <row r="6" customFormat="false" ht="15" hidden="false" customHeight="false" outlineLevel="0" collapsed="false">
      <c r="C6" s="38" t="s">
        <v>63</v>
      </c>
    </row>
    <row r="8" customFormat="false" ht="15" hidden="false" customHeight="false" outlineLevel="0" collapsed="false">
      <c r="B8" s="39" t="s">
        <v>64</v>
      </c>
    </row>
    <row r="9" customFormat="false" ht="30" hidden="false" customHeight="true" outlineLevel="0" collapsed="false">
      <c r="B9" s="40" t="s">
        <v>13</v>
      </c>
      <c r="C9" s="36" t="s">
        <v>65</v>
      </c>
    </row>
    <row r="10" customFormat="false" ht="30" hidden="false" customHeight="true" outlineLevel="0" collapsed="false">
      <c r="B10" s="40" t="s">
        <v>66</v>
      </c>
      <c r="C10" s="36" t="s">
        <v>67</v>
      </c>
    </row>
    <row r="11" customFormat="false" ht="30" hidden="false" customHeight="true" outlineLevel="0" collapsed="false">
      <c r="B11" s="40" t="s">
        <v>68</v>
      </c>
      <c r="C11" s="36" t="s">
        <v>69</v>
      </c>
    </row>
    <row r="12" customFormat="false" ht="30" hidden="false" customHeight="true" outlineLevel="0" collapsed="false">
      <c r="B12" s="40" t="s">
        <v>17</v>
      </c>
      <c r="C12" s="36" t="s">
        <v>70</v>
      </c>
    </row>
    <row r="13" customFormat="false" ht="30" hidden="false" customHeight="true" outlineLevel="0" collapsed="false">
      <c r="B13" s="40" t="s">
        <v>71</v>
      </c>
      <c r="C13" s="36" t="s">
        <v>72</v>
      </c>
    </row>
    <row r="14" customFormat="false" ht="30" hidden="false" customHeight="true" outlineLevel="0" collapsed="false">
      <c r="B14" s="40" t="s">
        <v>73</v>
      </c>
      <c r="C14" s="36" t="s">
        <v>74</v>
      </c>
    </row>
    <row r="15" customFormat="false" ht="30" hidden="false" customHeight="true" outlineLevel="0" collapsed="false">
      <c r="B15" s="40" t="s">
        <v>75</v>
      </c>
      <c r="C15" s="36" t="s">
        <v>76</v>
      </c>
    </row>
    <row r="16" customFormat="false" ht="30" hidden="false" customHeight="true" outlineLevel="0" collapsed="false">
      <c r="B16" s="40" t="s">
        <v>77</v>
      </c>
      <c r="C16" s="36" t="s">
        <v>78</v>
      </c>
    </row>
    <row r="17" customFormat="false" ht="30" hidden="false" customHeight="true" outlineLevel="0" collapsed="false">
      <c r="B17" s="40" t="s">
        <v>24</v>
      </c>
      <c r="C17" s="36" t="s">
        <v>79</v>
      </c>
    </row>
    <row r="18" customFormat="false" ht="30" hidden="false" customHeight="true" outlineLevel="0" collapsed="false">
      <c r="B18" s="40" t="s">
        <v>25</v>
      </c>
      <c r="C18" s="36" t="s">
        <v>80</v>
      </c>
    </row>
    <row r="19" customFormat="false" ht="30" hidden="false" customHeight="true" outlineLevel="0" collapsed="false">
      <c r="B19" s="40" t="s">
        <v>81</v>
      </c>
      <c r="C19" s="36" t="s">
        <v>82</v>
      </c>
    </row>
    <row r="21" customFormat="false" ht="15" hidden="false" customHeight="false" outlineLevel="0" collapsed="false">
      <c r="B21" s="39" t="s">
        <v>83</v>
      </c>
    </row>
    <row r="22" customFormat="false" ht="45" hidden="false" customHeight="true" outlineLevel="0" collapsed="false">
      <c r="C22" s="36" t="s">
        <v>84</v>
      </c>
    </row>
    <row r="24" customFormat="false" ht="15" hidden="false" customHeight="false" outlineLevel="0" collapsed="false">
      <c r="B24" s="39" t="s">
        <v>85</v>
      </c>
    </row>
    <row r="25" customFormat="false" ht="15" hidden="false" customHeight="false" outlineLevel="0" collapsed="false">
      <c r="C25" s="3" t="s">
        <v>86</v>
      </c>
    </row>
    <row r="26" customFormat="false" ht="15" hidden="false" customHeight="false" outlineLevel="0" collapsed="false">
      <c r="C26" s="22" t="s">
        <v>87</v>
      </c>
    </row>
    <row r="27" customFormat="false" ht="15" hidden="false" customHeight="false" outlineLevel="0" collapsed="false">
      <c r="C27" s="22" t="s">
        <v>88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2026-07-22T10:21:12Z</dcterms:created>
  <dc:creator>openpyxl</dc:creator>
  <dc:description/>
  <dc:language>en-US</dc:language>
  <cp:lastModifiedBy/>
  <dcterms:modified xsi:type="dcterms:W3CDTF">2026-07-22T10:21:12Z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